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10\Solutions\"/>
    </mc:Choice>
  </mc:AlternateContent>
  <bookViews>
    <workbookView xWindow="0" yWindow="60" windowWidth="19200" windowHeight="11835"/>
  </bookViews>
  <sheets>
    <sheet name="Model" sheetId="1" r:id="rId1"/>
    <sheet name="Graph" sheetId="2" r:id="rId2"/>
  </sheets>
  <definedNames>
    <definedName name="objValue">#REF!</definedName>
    <definedName name="solver_adj" localSheetId="0" hidden="1">Model!$B$14:$B$16,Model!$B$23:$I$23,Model!$E$20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Model!$B$14:$B$16</definedName>
    <definedName name="solver_lhs2" localSheetId="0" hidden="1">Model!$B$23:$I$23</definedName>
    <definedName name="solver_lhs3" localSheetId="0" hidden="1">Model!$E$20</definedName>
    <definedName name="solver_lhs4" localSheetId="0" hidden="1">Model!$E$20</definedName>
    <definedName name="solver_lhs5" localSheetId="0" hidden="1">Model!$E$29</definedName>
    <definedName name="solver_lhs6" localSheetId="0" hidden="1">Model!#REF!</definedName>
    <definedName name="solver_lhs7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5</definedName>
    <definedName name="solver_nwt" localSheetId="0" hidden="1">1</definedName>
    <definedName name="solver_ofx" localSheetId="0" hidden="1">2</definedName>
    <definedName name="solver_opt" localSheetId="0" hidden="1">Model!$B$20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l4" localSheetId="0" hidden="1">3</definedName>
    <definedName name="solver_rel5" localSheetId="0" hidden="1">2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Model!$B$24:$I$24</definedName>
    <definedName name="solver_rhs3" localSheetId="0" hidden="1">Model!$B$29</definedName>
    <definedName name="solver_rhs4" localSheetId="0" hidden="1">Model!$F$20</definedName>
    <definedName name="solver_rhs5" localSheetId="0" hidden="1">1</definedName>
    <definedName name="solver_rhs6" localSheetId="0" hidden="1">Model!$J$15</definedName>
    <definedName name="solver_rhs7" localSheetId="0" hidden="1">Model!$L$15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G26" i="1" s="1"/>
  <c r="H25" i="1"/>
  <c r="H26" i="1" s="1"/>
  <c r="I25" i="1"/>
  <c r="I26" i="1" s="1"/>
  <c r="G24" i="1"/>
  <c r="H24" i="1"/>
  <c r="I24" i="1"/>
  <c r="B24" i="1" l="1"/>
  <c r="C24" i="1"/>
  <c r="D24" i="1"/>
  <c r="E24" i="1"/>
  <c r="F24" i="1"/>
  <c r="B25" i="1"/>
  <c r="B26" i="1" s="1"/>
  <c r="C26" i="1"/>
  <c r="D26" i="1"/>
  <c r="E26" i="1"/>
  <c r="F26" i="1"/>
  <c r="E29" i="1"/>
  <c r="B20" i="1" l="1"/>
  <c r="B29" i="1"/>
</calcChain>
</file>

<file path=xl/sharedStrings.xml><?xml version="1.0" encoding="utf-8"?>
<sst xmlns="http://schemas.openxmlformats.org/spreadsheetml/2006/main" count="24" uniqueCount="16">
  <si>
    <t>Planning Scenarios</t>
  </si>
  <si>
    <t>Model</t>
  </si>
  <si>
    <t>Scenario Return</t>
  </si>
  <si>
    <t>Deviation From Mean</t>
  </si>
  <si>
    <t>Required Return</t>
  </si>
  <si>
    <t>Deviation From Mean Squared</t>
  </si>
  <si>
    <t>R</t>
  </si>
  <si>
    <t>Rbar</t>
  </si>
  <si>
    <t>Proportion Sum</t>
  </si>
  <si>
    <t>Variance</t>
  </si>
  <si>
    <t>Portfolio Expected Return</t>
  </si>
  <si>
    <t>Parameters</t>
  </si>
  <si>
    <t>AAPL</t>
  </si>
  <si>
    <t>AMD</t>
  </si>
  <si>
    <t>ORCL</t>
  </si>
  <si>
    <t>Markowitz Porfolio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</si>
</sst>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Alignment="1"/>
    <xf numFmtId="164" fontId="3" fillId="3" borderId="5" xfId="0" applyNumberFormat="1" applyFont="1" applyFill="1" applyBorder="1" applyAlignment="1">
      <alignment horizontal="right"/>
    </xf>
    <xf numFmtId="164" fontId="3" fillId="3" borderId="6" xfId="0" applyNumberFormat="1" applyFont="1" applyFill="1" applyBorder="1" applyAlignment="1">
      <alignment horizontal="right"/>
    </xf>
    <xf numFmtId="0" fontId="3" fillId="3" borderId="6" xfId="0" applyFont="1" applyFill="1" applyBorder="1"/>
    <xf numFmtId="0" fontId="3" fillId="3" borderId="7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/>
    <xf numFmtId="2" fontId="3" fillId="0" borderId="0" xfId="0" applyNumberFormat="1" applyFont="1"/>
    <xf numFmtId="2" fontId="3" fillId="0" borderId="0" xfId="0" applyNumberFormat="1" applyFont="1" applyFill="1"/>
    <xf numFmtId="164" fontId="3" fillId="0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Model!$Q$6</c:f>
              <c:strCache>
                <c:ptCount val="1"/>
                <c:pt idx="0">
                  <c:v>Variance</c:v>
                </c:pt>
              </c:strCache>
            </c:strRef>
          </c:tx>
          <c:xVal>
            <c:numRef>
              <c:f>Model!$P$7:$P$12</c:f>
              <c:numCache>
                <c:formatCode>General</c:formatCode>
                <c:ptCount val="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</c:numCache>
            </c:numRef>
          </c:xVal>
          <c:yVal>
            <c:numRef>
              <c:f>Model!$Q$7:$Q$12</c:f>
              <c:numCache>
                <c:formatCode>General</c:formatCode>
                <c:ptCount val="6"/>
                <c:pt idx="0">
                  <c:v>2775.3114545174221</c:v>
                </c:pt>
                <c:pt idx="1">
                  <c:v>2820.6740359028181</c:v>
                </c:pt>
                <c:pt idx="2">
                  <c:v>2946.2977630566415</c:v>
                </c:pt>
                <c:pt idx="3">
                  <c:v>3152.1826357981367</c:v>
                </c:pt>
                <c:pt idx="4">
                  <c:v>3438.32865527268</c:v>
                </c:pt>
                <c:pt idx="5">
                  <c:v>3804.7358206017752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271488"/>
        <c:axId val="1408272048"/>
      </c:scatterChart>
      <c:valAx>
        <c:axId val="140827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Required Return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8272048"/>
        <c:crosses val="autoZero"/>
        <c:crossBetween val="midCat"/>
      </c:valAx>
      <c:valAx>
        <c:axId val="1408272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082714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</xdr:row>
      <xdr:rowOff>9525</xdr:rowOff>
    </xdr:from>
    <xdr:to>
      <xdr:col>12</xdr:col>
      <xdr:colOff>188494</xdr:colOff>
      <xdr:row>21</xdr:row>
      <xdr:rowOff>101768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7"/>
  <sheetViews>
    <sheetView tabSelected="1" zoomScale="95" zoomScaleNormal="95" workbookViewId="0">
      <selection activeCell="N31" sqref="N31"/>
    </sheetView>
  </sheetViews>
  <sheetFormatPr defaultColWidth="8.7109375" defaultRowHeight="15.75" x14ac:dyDescent="0.25"/>
  <cols>
    <col min="1" max="1" width="23.5703125" style="2" customWidth="1"/>
    <col min="2" max="2" width="19.42578125" style="2" bestFit="1" customWidth="1"/>
    <col min="3" max="3" width="19.5703125" style="2" bestFit="1" customWidth="1"/>
    <col min="4" max="4" width="10.7109375" style="2" bestFit="1" customWidth="1"/>
    <col min="5" max="5" width="8.7109375" style="2"/>
    <col min="6" max="6" width="9.7109375" style="2" customWidth="1"/>
    <col min="7" max="7" width="8.7109375" style="2"/>
    <col min="8" max="8" width="10.140625" style="2" customWidth="1"/>
    <col min="9" max="12" width="8.7109375" style="2"/>
    <col min="13" max="13" width="14.28515625" style="2" bestFit="1" customWidth="1"/>
    <col min="14" max="16384" width="8.7109375" style="2"/>
  </cols>
  <sheetData>
    <row r="1" spans="1:17" x14ac:dyDescent="0.25">
      <c r="A1" s="1" t="s">
        <v>15</v>
      </c>
    </row>
    <row r="2" spans="1:17" x14ac:dyDescent="0.25">
      <c r="A2" s="1" t="s">
        <v>11</v>
      </c>
    </row>
    <row r="3" spans="1:17" x14ac:dyDescent="0.25">
      <c r="B3" s="23" t="s">
        <v>0</v>
      </c>
      <c r="C3" s="23"/>
      <c r="D3" s="23"/>
      <c r="E3" s="23"/>
      <c r="F3" s="23"/>
    </row>
    <row r="4" spans="1:17" x14ac:dyDescent="0.25">
      <c r="A4" s="3"/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>
        <v>7</v>
      </c>
      <c r="I4" s="24">
        <v>8</v>
      </c>
    </row>
    <row r="5" spans="1:17" x14ac:dyDescent="0.25">
      <c r="A5" s="11" t="s">
        <v>12</v>
      </c>
      <c r="B5" s="25">
        <v>-39.799999999999997</v>
      </c>
      <c r="C5" s="25">
        <v>10.1</v>
      </c>
      <c r="D5" s="25">
        <v>124.9</v>
      </c>
      <c r="E5" s="25">
        <v>151.80000000000001</v>
      </c>
      <c r="F5" s="25">
        <v>-58.3</v>
      </c>
      <c r="G5" s="25">
        <v>14.3</v>
      </c>
      <c r="H5" s="25">
        <v>-41.9</v>
      </c>
      <c r="I5" s="25">
        <v>57.1</v>
      </c>
    </row>
    <row r="6" spans="1:17" x14ac:dyDescent="0.25">
      <c r="A6" s="11" t="s">
        <v>13</v>
      </c>
      <c r="B6" s="25">
        <v>-42.5</v>
      </c>
      <c r="C6" s="25">
        <v>13.6</v>
      </c>
      <c r="D6" s="25">
        <v>56.9</v>
      </c>
      <c r="E6" s="25">
        <v>36.700000000000003</v>
      </c>
      <c r="F6" s="25">
        <v>-34.799999999999997</v>
      </c>
      <c r="G6" s="25">
        <v>-67.400000000000006</v>
      </c>
      <c r="H6" s="25">
        <v>183.6</v>
      </c>
      <c r="I6" s="26">
        <v>6.3</v>
      </c>
      <c r="P6" s="2" t="s">
        <v>4</v>
      </c>
      <c r="Q6" s="2" t="s">
        <v>9</v>
      </c>
    </row>
    <row r="7" spans="1:17" x14ac:dyDescent="0.25">
      <c r="A7" s="11" t="s">
        <v>14</v>
      </c>
      <c r="B7" s="25">
        <v>-10.199999999999999</v>
      </c>
      <c r="C7" s="25">
        <v>137.9</v>
      </c>
      <c r="D7" s="25">
        <v>170.6</v>
      </c>
      <c r="E7" s="25">
        <v>16.600000000000001</v>
      </c>
      <c r="F7" s="25">
        <v>-40.700000000000003</v>
      </c>
      <c r="G7" s="25">
        <v>-30.3</v>
      </c>
      <c r="H7" s="25">
        <v>15.2</v>
      </c>
      <c r="I7" s="25">
        <v>-0.6</v>
      </c>
      <c r="P7" s="11">
        <v>25</v>
      </c>
      <c r="Q7" s="2">
        <v>2775.3114545174221</v>
      </c>
    </row>
    <row r="8" spans="1:17" x14ac:dyDescent="0.25">
      <c r="P8" s="11">
        <v>26</v>
      </c>
      <c r="Q8" s="2">
        <v>2820.6740359028181</v>
      </c>
    </row>
    <row r="9" spans="1:17" x14ac:dyDescent="0.25">
      <c r="A9" s="11" t="s">
        <v>4</v>
      </c>
      <c r="B9" s="2">
        <v>30</v>
      </c>
      <c r="P9" s="11">
        <v>27</v>
      </c>
      <c r="Q9" s="2">
        <v>2946.2977630566415</v>
      </c>
    </row>
    <row r="10" spans="1:17" x14ac:dyDescent="0.25">
      <c r="H10" s="3"/>
      <c r="P10" s="11">
        <v>28</v>
      </c>
      <c r="Q10" s="2">
        <v>3152.1826357981367</v>
      </c>
    </row>
    <row r="11" spans="1:17" x14ac:dyDescent="0.25">
      <c r="B11" s="4"/>
      <c r="C11" s="4"/>
      <c r="D11" s="4"/>
      <c r="E11" s="4"/>
      <c r="F11" s="4"/>
      <c r="G11" s="5"/>
      <c r="H11" s="5"/>
      <c r="I11" s="4"/>
      <c r="J11" s="4"/>
      <c r="K11" s="4"/>
      <c r="L11" s="4"/>
      <c r="P11" s="11">
        <v>29</v>
      </c>
      <c r="Q11" s="2">
        <v>3438.32865527268</v>
      </c>
    </row>
    <row r="12" spans="1:17" x14ac:dyDescent="0.25">
      <c r="A12" s="1" t="s">
        <v>1</v>
      </c>
      <c r="B12" s="4"/>
      <c r="C12" s="4"/>
      <c r="D12" s="4"/>
      <c r="E12" s="4"/>
      <c r="F12" s="4"/>
      <c r="G12" s="4"/>
      <c r="H12" s="4"/>
      <c r="I12" s="4"/>
      <c r="J12" s="6"/>
      <c r="K12" s="6"/>
      <c r="L12" s="6"/>
      <c r="P12" s="11">
        <v>30</v>
      </c>
      <c r="Q12" s="2">
        <v>3804.7358206017752</v>
      </c>
    </row>
    <row r="13" spans="1:17" ht="16.5" thickBot="1" x14ac:dyDescent="0.3">
      <c r="A13" s="7"/>
      <c r="B13" s="4"/>
      <c r="C13" s="4"/>
      <c r="D13" s="4"/>
      <c r="E13" s="4"/>
      <c r="F13" s="4"/>
      <c r="G13" s="4"/>
      <c r="H13" s="4"/>
      <c r="I13" s="4"/>
      <c r="J13" s="6"/>
      <c r="K13" s="6"/>
      <c r="L13" s="6"/>
      <c r="M13" s="11"/>
    </row>
    <row r="14" spans="1:17" x14ac:dyDescent="0.25">
      <c r="A14" s="11" t="s">
        <v>12</v>
      </c>
      <c r="B14" s="12">
        <v>0.38080392717249506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7" x14ac:dyDescent="0.25">
      <c r="A15" s="11" t="s">
        <v>13</v>
      </c>
      <c r="B15" s="13">
        <v>0.4067257477782254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7" ht="16.5" thickBot="1" x14ac:dyDescent="0.3">
      <c r="A16" s="11" t="s">
        <v>14</v>
      </c>
      <c r="B16" s="14">
        <v>0.21247032504927971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ht="16.5" thickBot="1" x14ac:dyDescent="0.3">
      <c r="A19" s="1"/>
      <c r="B19" s="4"/>
      <c r="C19" s="4"/>
      <c r="D19" s="4"/>
      <c r="E19" s="5" t="s">
        <v>7</v>
      </c>
      <c r="F19" s="4" t="s">
        <v>4</v>
      </c>
      <c r="G19" s="4"/>
      <c r="H19" s="4"/>
      <c r="I19" s="4"/>
      <c r="J19" s="4"/>
      <c r="K19" s="4"/>
      <c r="L19" s="4"/>
      <c r="M19" s="11"/>
    </row>
    <row r="20" spans="1:13" ht="16.5" thickBot="1" x14ac:dyDescent="0.3">
      <c r="A20" s="3" t="s">
        <v>9</v>
      </c>
      <c r="B20" s="27">
        <f>SUM(B26:I26)/COUNT(B26:I26)</f>
        <v>2775.3114654386886</v>
      </c>
      <c r="C20" s="4"/>
      <c r="E20" s="8">
        <v>25</v>
      </c>
      <c r="F20" s="4">
        <v>25</v>
      </c>
      <c r="G20" s="4"/>
      <c r="H20" s="4"/>
      <c r="I20" s="4"/>
      <c r="J20" s="4"/>
      <c r="K20" s="4"/>
      <c r="L20" s="4"/>
      <c r="M20" s="11"/>
    </row>
    <row r="21" spans="1:13" x14ac:dyDescent="0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ht="16.5" thickBot="1" x14ac:dyDescent="0.3">
      <c r="A22" s="3"/>
      <c r="B22" s="17">
        <v>1</v>
      </c>
      <c r="C22" s="17">
        <v>2</v>
      </c>
      <c r="D22" s="17">
        <v>3</v>
      </c>
      <c r="E22" s="17">
        <v>4</v>
      </c>
      <c r="F22" s="17">
        <v>5</v>
      </c>
      <c r="G22" s="17">
        <v>6</v>
      </c>
      <c r="H22" s="17">
        <v>7</v>
      </c>
      <c r="I22" s="17">
        <v>8</v>
      </c>
      <c r="J22" s="4"/>
      <c r="K22" s="4"/>
      <c r="L22" s="4"/>
      <c r="M22" s="11"/>
    </row>
    <row r="23" spans="1:13" ht="16.5" thickBot="1" x14ac:dyDescent="0.3">
      <c r="A23" s="3" t="s">
        <v>6</v>
      </c>
      <c r="B23" s="18">
        <v>-34.60903798923276</v>
      </c>
      <c r="C23" s="19">
        <v>38.677247086493367</v>
      </c>
      <c r="D23" s="19">
        <v>106.95254340961749</v>
      </c>
      <c r="E23" s="19">
        <v>76.259878124871136</v>
      </c>
      <c r="F23" s="19">
        <v>-45.002467340939297</v>
      </c>
      <c r="G23" s="20">
        <v>-28.405670132944369</v>
      </c>
      <c r="H23" s="20">
        <v>61.94871221424566</v>
      </c>
      <c r="I23" s="21">
        <v>24.178794482753162</v>
      </c>
      <c r="J23" s="4"/>
      <c r="K23" s="4"/>
      <c r="L23" s="4"/>
      <c r="M23" s="11"/>
    </row>
    <row r="24" spans="1:13" x14ac:dyDescent="0.25">
      <c r="A24" s="3" t="s">
        <v>2</v>
      </c>
      <c r="B24" s="15">
        <f>SUMPRODUCT($B$14:$B$16,B5:B7)</f>
        <v>-34.609037897542535</v>
      </c>
      <c r="C24" s="15">
        <f>SUMPRODUCT($B$14:$B$16,C5:C7)</f>
        <v>38.677247658521736</v>
      </c>
      <c r="D24" s="15">
        <f>SUMPRODUCT($B$14:$B$16,D5:D7)</f>
        <v>106.95254300583278</v>
      </c>
      <c r="E24" s="15">
        <f>SUMPRODUCT($B$14:$B$16,E5:E7)</f>
        <v>76.259878484063677</v>
      </c>
      <c r="F24" s="15">
        <f>SUMPRODUCT($B$14:$B$16,F5:F7)</f>
        <v>-45.002467206344392</v>
      </c>
      <c r="G24" s="15">
        <f t="shared" ref="G24:I24" si="0">SUMPRODUCT($B$14:$B$16,G5:G7)</f>
        <v>-28.405670090678889</v>
      </c>
      <c r="H24" s="15">
        <f t="shared" si="0"/>
        <v>61.948711684303689</v>
      </c>
      <c r="I24" s="15">
        <f t="shared" si="0"/>
        <v>24.178794257522721</v>
      </c>
      <c r="J24" s="4"/>
      <c r="K24" s="4"/>
      <c r="L24" s="4"/>
      <c r="M24" s="11"/>
    </row>
    <row r="25" spans="1:13" x14ac:dyDescent="0.25">
      <c r="A25" s="3" t="s">
        <v>3</v>
      </c>
      <c r="B25" s="15">
        <f>B23-$E$20</f>
        <v>-59.60903798923276</v>
      </c>
      <c r="C25" s="15">
        <f t="shared" ref="C25:I25" si="1">C23-$E$20</f>
        <v>13.677247086493367</v>
      </c>
      <c r="D25" s="15">
        <f t="shared" si="1"/>
        <v>81.952543409617491</v>
      </c>
      <c r="E25" s="15">
        <f t="shared" si="1"/>
        <v>51.259878124871136</v>
      </c>
      <c r="F25" s="15">
        <f t="shared" si="1"/>
        <v>-70.00246734093929</v>
      </c>
      <c r="G25" s="15">
        <f t="shared" si="1"/>
        <v>-53.405670132944365</v>
      </c>
      <c r="H25" s="15">
        <f t="shared" si="1"/>
        <v>36.94871221424566</v>
      </c>
      <c r="I25" s="15">
        <f t="shared" si="1"/>
        <v>-0.82120551724683821</v>
      </c>
      <c r="J25" s="4"/>
      <c r="K25" s="4"/>
      <c r="L25" s="4"/>
      <c r="M25" s="11"/>
    </row>
    <row r="26" spans="1:13" x14ac:dyDescent="0.25">
      <c r="A26" s="3" t="s">
        <v>5</v>
      </c>
      <c r="B26" s="15">
        <f>B25^2</f>
        <v>3553.2374100017946</v>
      </c>
      <c r="C26" s="15">
        <f>C25^2</f>
        <v>187.06708786499129</v>
      </c>
      <c r="D26" s="15">
        <f>D25^2</f>
        <v>6716.2193713052393</v>
      </c>
      <c r="E26" s="15">
        <f>E25^2</f>
        <v>2627.5751053766426</v>
      </c>
      <c r="F26" s="15">
        <f>F25^2</f>
        <v>4900.3454338192723</v>
      </c>
      <c r="G26" s="15">
        <f t="shared" ref="G26:I26" si="2">G25^2</f>
        <v>2852.1656023488658</v>
      </c>
      <c r="H26" s="15">
        <f t="shared" si="2"/>
        <v>1365.2073342911465</v>
      </c>
      <c r="I26" s="15">
        <f t="shared" si="2"/>
        <v>0.67437850155664714</v>
      </c>
      <c r="J26" s="4"/>
      <c r="K26" s="4"/>
      <c r="L26" s="4"/>
      <c r="M26" s="11"/>
    </row>
    <row r="27" spans="1:13" x14ac:dyDescent="0.25">
      <c r="A27" s="3"/>
      <c r="E27" s="4"/>
      <c r="F27" s="4"/>
      <c r="J27" s="4"/>
      <c r="K27" s="4"/>
      <c r="L27" s="4"/>
      <c r="M27" s="11"/>
    </row>
    <row r="28" spans="1:13" x14ac:dyDescent="0.25">
      <c r="A28" s="3"/>
      <c r="B28" s="4"/>
      <c r="E28" s="4" t="s">
        <v>8</v>
      </c>
      <c r="G28" s="4"/>
      <c r="H28" s="6"/>
      <c r="I28" s="4"/>
      <c r="J28" s="4"/>
      <c r="K28" s="4"/>
      <c r="L28" s="4"/>
    </row>
    <row r="29" spans="1:13" x14ac:dyDescent="0.25">
      <c r="A29" s="9" t="s">
        <v>10</v>
      </c>
      <c r="B29" s="22">
        <f>AVERAGE(B24:I24)</f>
        <v>24.99999998695985</v>
      </c>
      <c r="C29" s="3"/>
      <c r="D29" s="3"/>
      <c r="E29" s="5">
        <f>SUM(B14:B16)</f>
        <v>1.0000000000000002</v>
      </c>
      <c r="G29" s="10"/>
      <c r="H29" s="4"/>
      <c r="I29" s="4"/>
      <c r="J29" s="4"/>
      <c r="K29" s="4"/>
      <c r="L29" s="4"/>
    </row>
    <row r="30" spans="1:13" x14ac:dyDescent="0.25">
      <c r="E30" s="4"/>
      <c r="F30" s="4"/>
      <c r="G30" s="4"/>
      <c r="H30" s="4"/>
      <c r="I30" s="4"/>
      <c r="J30" s="4"/>
      <c r="K30" s="4"/>
      <c r="L30" s="4"/>
    </row>
    <row r="31" spans="1:13" x14ac:dyDescent="0.25">
      <c r="E31" s="4"/>
      <c r="F31" s="4"/>
      <c r="G31" s="4"/>
      <c r="H31" s="4"/>
      <c r="I31" s="4"/>
      <c r="J31" s="4"/>
      <c r="K31" s="4"/>
      <c r="L31" s="4"/>
    </row>
    <row r="32" spans="1:13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2:12" x14ac:dyDescent="0.25">
      <c r="B33" s="4"/>
      <c r="C33" s="4"/>
      <c r="G33" s="4"/>
      <c r="J33" s="4"/>
      <c r="K33" s="4"/>
      <c r="L33" s="4"/>
    </row>
    <row r="34" spans="2:12" x14ac:dyDescent="0.25">
      <c r="B34" s="4"/>
      <c r="C34" s="4"/>
      <c r="G34" s="4"/>
      <c r="H34" s="4"/>
      <c r="I34" s="4"/>
      <c r="J34" s="4"/>
      <c r="K34" s="4"/>
      <c r="L34" s="4"/>
    </row>
    <row r="35" spans="2:12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2:12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</sheetData>
  <mergeCells count="1">
    <mergeCell ref="B3:F3"/>
  </mergeCells>
  <phoneticPr fontId="1" type="noConversion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11"/>
  <sheetViews>
    <sheetView showGridLines="0" workbookViewId="0">
      <selection activeCell="D22" sqref="D22"/>
    </sheetView>
  </sheetViews>
  <sheetFormatPr defaultRowHeight="12.75" x14ac:dyDescent="0.2"/>
  <cols>
    <col min="3" max="3" width="15.28515625" bestFit="1" customWidth="1"/>
  </cols>
  <sheetData>
    <row r="5" spans="3:4" ht="15.75" x14ac:dyDescent="0.25">
      <c r="C5" s="2" t="s">
        <v>4</v>
      </c>
      <c r="D5" s="2" t="s">
        <v>9</v>
      </c>
    </row>
    <row r="6" spans="3:4" ht="15.75" x14ac:dyDescent="0.25">
      <c r="C6" s="16">
        <v>25</v>
      </c>
      <c r="D6" s="2">
        <v>2775.3114545174221</v>
      </c>
    </row>
    <row r="7" spans="3:4" ht="15.75" x14ac:dyDescent="0.25">
      <c r="C7" s="16">
        <v>26</v>
      </c>
      <c r="D7" s="2">
        <v>2820.6740359028181</v>
      </c>
    </row>
    <row r="8" spans="3:4" ht="15.75" x14ac:dyDescent="0.25">
      <c r="C8" s="16">
        <v>27</v>
      </c>
      <c r="D8" s="2">
        <v>2946.2977630566415</v>
      </c>
    </row>
    <row r="9" spans="3:4" ht="15.75" x14ac:dyDescent="0.25">
      <c r="C9" s="16">
        <v>28</v>
      </c>
      <c r="D9" s="2">
        <v>3152.1826357981367</v>
      </c>
    </row>
    <row r="10" spans="3:4" ht="15.75" x14ac:dyDescent="0.25">
      <c r="C10" s="16">
        <v>29</v>
      </c>
      <c r="D10" s="2">
        <v>3438.32865527268</v>
      </c>
    </row>
    <row r="11" spans="3:4" ht="15.75" x14ac:dyDescent="0.25">
      <c r="C11" s="16">
        <v>30</v>
      </c>
      <c r="D11" s="2">
        <v>3804.7358206017752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Graph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Jeff Camm</cp:lastModifiedBy>
  <dcterms:created xsi:type="dcterms:W3CDTF">2005-11-27T16:16:18Z</dcterms:created>
  <dcterms:modified xsi:type="dcterms:W3CDTF">2013-02-14T04:28:49Z</dcterms:modified>
</cp:coreProperties>
</file>